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G501\ALOK\the root cause books and blogs\ready blogs and addendum to be published\addendum to volume one and two\"/>
    </mc:Choice>
  </mc:AlternateContent>
  <xr:revisionPtr revIDLastSave="0" documentId="13_ncr:1_{562FDB7A-692C-41D2-884C-34EAC71C8796}" xr6:coauthVersionLast="47" xr6:coauthVersionMax="47" xr10:uidLastSave="{00000000-0000-0000-0000-000000000000}"/>
  <bookViews>
    <workbookView xWindow="-108" yWindow="-108" windowWidth="23256" windowHeight="12576" xr2:uid="{00000000-000D-0000-FFFF-FFFF00000000}"/>
  </bookViews>
  <sheets>
    <sheet name="macro nutrients" sheetId="2" r:id="rId1"/>
    <sheet name="minerals" sheetId="1" r:id="rId2"/>
    <sheet name="vitamins" sheetId="3" r:id="rId3"/>
  </sheets>
  <definedNames>
    <definedName name="_xlnm._FilterDatabase" localSheetId="1" hidden="1">minerals!$A$5:$H$25</definedName>
  </definedNames>
  <calcPr calcId="191029"/>
</workbook>
</file>

<file path=xl/calcChain.xml><?xml version="1.0" encoding="utf-8"?>
<calcChain xmlns="http://schemas.openxmlformats.org/spreadsheetml/2006/main">
  <c r="D6" i="1" l="1"/>
  <c r="A7" i="1"/>
  <c r="A8" i="1" s="1"/>
  <c r="A9" i="1" s="1"/>
  <c r="A10" i="1" s="1"/>
  <c r="A11" i="1" s="1"/>
  <c r="A12" i="1" s="1"/>
  <c r="A13" i="1" s="1"/>
  <c r="A14" i="1" s="1"/>
  <c r="A15" i="1" s="1"/>
  <c r="A16" i="1" s="1"/>
  <c r="A17" i="1" s="1"/>
  <c r="A18" i="1" s="1"/>
  <c r="A19" i="1" s="1"/>
  <c r="A20" i="1" s="1"/>
  <c r="A21" i="1" s="1"/>
  <c r="A22" i="1" s="1"/>
  <c r="A23" i="1" s="1"/>
  <c r="A24" i="1" s="1"/>
  <c r="C25" i="1"/>
  <c r="D23" i="1"/>
  <c r="D22" i="1"/>
  <c r="D21" i="1"/>
  <c r="D20" i="1"/>
  <c r="D19" i="1"/>
  <c r="D18" i="1"/>
  <c r="D17" i="1"/>
  <c r="D16" i="1"/>
  <c r="D15" i="1"/>
  <c r="D14" i="1"/>
  <c r="D13" i="1"/>
  <c r="D12" i="1"/>
  <c r="D11" i="1"/>
  <c r="D9" i="1"/>
  <c r="D8" i="1"/>
  <c r="D7" i="1"/>
  <c r="D25" i="1" l="1"/>
  <c r="E10" i="2"/>
  <c r="E9" i="2"/>
  <c r="E8" i="2"/>
  <c r="E7" i="2"/>
  <c r="E6" i="2"/>
  <c r="D11" i="2"/>
  <c r="E11" i="2" l="1"/>
</calcChain>
</file>

<file path=xl/sharedStrings.xml><?xml version="1.0" encoding="utf-8"?>
<sst xmlns="http://schemas.openxmlformats.org/spreadsheetml/2006/main" count="223" uniqueCount="193">
  <si>
    <t>Hydrogen</t>
  </si>
  <si>
    <t>Carbon</t>
  </si>
  <si>
    <t>Nitrogen</t>
  </si>
  <si>
    <t xml:space="preserve">Oxygen </t>
  </si>
  <si>
    <t>Sodium</t>
  </si>
  <si>
    <t>Magnesium</t>
  </si>
  <si>
    <t>Phosphorus</t>
  </si>
  <si>
    <t>Sulphur</t>
  </si>
  <si>
    <t>Potassium</t>
  </si>
  <si>
    <t>Calcium</t>
  </si>
  <si>
    <t>Manganese</t>
  </si>
  <si>
    <t>Iron</t>
  </si>
  <si>
    <t xml:space="preserve">Copper </t>
  </si>
  <si>
    <t>Zinc</t>
  </si>
  <si>
    <t>Selenium</t>
  </si>
  <si>
    <t>Role</t>
  </si>
  <si>
    <t>Iodine</t>
  </si>
  <si>
    <t>% in human body</t>
  </si>
  <si>
    <t>Essential for maintaining fluid balance</t>
  </si>
  <si>
    <t>S.no</t>
  </si>
  <si>
    <t>Nutrient (element/ Vitamin)</t>
  </si>
  <si>
    <t>RDA</t>
  </si>
  <si>
    <t>na</t>
  </si>
  <si>
    <t>Proteins</t>
  </si>
  <si>
    <t>Fats</t>
  </si>
  <si>
    <t>Carbohydrates</t>
  </si>
  <si>
    <t>water</t>
  </si>
  <si>
    <t>Vitamins, Elements and minerals</t>
  </si>
  <si>
    <t>one gm per kg of weight (so 60 gms for a 60 kg person)</t>
  </si>
  <si>
    <t>Ratio wise Weight  in kg (considering 65 kg person)</t>
  </si>
  <si>
    <t>rarely seen (in fact people tend to overconsume carbs to counter high Pitta instead of controlling Pitta thereby increasing excess Kapha as sugar converts to fat in the body)</t>
  </si>
  <si>
    <t>abundant in all foods being essential part of hydrocarbons</t>
  </si>
  <si>
    <t>healing, repairing of damaged cells and DNA, division of cells, building up of proteins, essential for strong immunity, breakdown of carbs, for sense of smell and taste, blood clotting, thyroid function, vision, reduces copper build up in the body</t>
  </si>
  <si>
    <t>2300 mg</t>
  </si>
  <si>
    <t>310-420 mg</t>
  </si>
  <si>
    <t>700 mg</t>
  </si>
  <si>
    <t>4700 mg</t>
  </si>
  <si>
    <t>2100 mg</t>
  </si>
  <si>
    <t>Chloride</t>
  </si>
  <si>
    <t>Milk products, leafy green, brocoli</t>
  </si>
  <si>
    <t>Salt</t>
  </si>
  <si>
    <t>55mcg</t>
  </si>
  <si>
    <t>Flouride</t>
  </si>
  <si>
    <t>Part of bones, teeth</t>
  </si>
  <si>
    <t>150 mcg</t>
  </si>
  <si>
    <t>8-11mg</t>
  </si>
  <si>
    <t>900 mcg</t>
  </si>
  <si>
    <t>1.8-2.3 mg</t>
  </si>
  <si>
    <t>8-18 mg</t>
  </si>
  <si>
    <t>Essential for connective tissue formation and normal function of brain and nervous system</t>
  </si>
  <si>
    <t>Assists in thyroid regulation</t>
  </si>
  <si>
    <t>Important for thyroid health, reproduction and protection against oxidation</t>
  </si>
  <si>
    <t>Ratiowise approx Weight  in kg (considering 65 kg person) Aim is to have an idea of how much of it is there in our body</t>
  </si>
  <si>
    <t xml:space="preserve">abundant in all foods especially proteins </t>
  </si>
  <si>
    <t xml:space="preserve">abundant in all foods and atmosphere being essential part of hydrocarbons however anemia, fire, deforestation can reduce oxygen in the atmosphere/body.  </t>
  </si>
  <si>
    <t>Yogurt, dairy, wheat, nuts, seeds, cereals</t>
  </si>
  <si>
    <t>Lentils, squash, bananas, coconut water, potatoes, beans, lentils, spinach, brocoli</t>
  </si>
  <si>
    <t>pineaple, peas, grains, legumes, nuts</t>
  </si>
  <si>
    <t>chickpeas, watermelon and pumpkin seeds, dairy, nuts, grains, kidney beans</t>
  </si>
  <si>
    <t>cereals, grains, dairy products, spinach, green peas, potatoes, beans</t>
  </si>
  <si>
    <t>dairy</t>
  </si>
  <si>
    <t xml:space="preserve">underactive thyroid (hypothyroid), tiredness, </t>
  </si>
  <si>
    <t>keshan disease (KD) which causes CHF (VP disease)</t>
  </si>
  <si>
    <t>(b) lack of consumption due to junk/poverty/ignorance of importance of science of nutrition etc.  Side effect of high VP in the world i.e. Rahu at Astrological level</t>
  </si>
  <si>
    <t>weak hair/nails, lack of sense of taste and smell, lack of apetite, inability to heal, irritable, diarrhea, infections, eye problems</t>
  </si>
  <si>
    <t xml:space="preserve">legumes,cashews, almonds, sunflower seeds, millets, grains, figs, potatoes, spinach, </t>
  </si>
  <si>
    <t>premature grey hair, pale skin, sensitivity to cold, problem with memory and learning, weak and brittle bones, frequent sickness, fatigue,</t>
  </si>
  <si>
    <t>assists in carbs, amino acid and cholesterol metabolism, bone health, calcium absorption, activation of SOD (strongest antioxidant in body), essential for collagen production hence wound healing</t>
  </si>
  <si>
    <t>abnormal metabolism of carbs and fats, slow or impaired growth, impaired glucose intolerance, poor bone growth or skeletal defects</t>
  </si>
  <si>
    <t>Essential part of bones. Imparts strength to bones. When Pitta is high bones chelate it and push it towards peripheral muscles and nervous system thereby activating them. Essential for muscle contraction, Blood clotting, nerve signalling.</t>
  </si>
  <si>
    <t>CHF, lung disease, adison disease where adrenal glands dont produce enough hormones, alkalosis leading to confusion nd apathy</t>
  </si>
  <si>
    <r>
      <t xml:space="preserve">salt </t>
    </r>
    <r>
      <rPr>
        <sz val="11"/>
        <color rgb="FFFF0000"/>
        <rFont val="Calibri"/>
        <family val="2"/>
        <scheme val="minor"/>
      </rPr>
      <t>( apart from diuretics, excess bicarbonate can cause chloride loss due to high CO2 in blood which is called as respiratory acidosis that is why Ayurveda uses warm/hot spices alongwith alkaline agents like pearl)</t>
    </r>
  </si>
  <si>
    <t>garlic, onion, black salt, nuts, seeds, grains, legumes, leafy greens, cruciferous vegetables, ginger</t>
  </si>
  <si>
    <t>acne, arthritis, brittle nails and hair, convulsions, depression, Eczema, Itchy skin or scalp, Migraine headaches,memory loss, gastrointestinal issues, rashes and even slow wound healing.</t>
  </si>
  <si>
    <t>Abundant in body. Part of two amino acids. Also helps in creating bonds between amino acids to provide stability to proteins, essential for building and repairing DNA and cells, essential for warding off infections</t>
  </si>
  <si>
    <t xml:space="preserve">not set </t>
  </si>
  <si>
    <t>Essential part of bones and cell membranes. Essential part of ATP that store energy (pitta)</t>
  </si>
  <si>
    <t>Essential for energy production (through the process of respiration) in all cells. Part of all hydrocarbons that create proteins, fats and carbs. Part of water.</t>
  </si>
  <si>
    <t>Chromium</t>
  </si>
  <si>
    <t>Enables insulin (which controls blood sugar levels) to function and helps in the processing (metabolism) and storage of carbohydrates, protein, and fat</t>
  </si>
  <si>
    <t>muscle wasting, stunted growth</t>
  </si>
  <si>
    <t>part of DNA and RNA and all proteins</t>
  </si>
  <si>
    <t xml:space="preserve">not clear </t>
  </si>
  <si>
    <t>not set</t>
  </si>
  <si>
    <t>wheat, apple, juice of orange grape tomato,</t>
  </si>
  <si>
    <t>Total</t>
  </si>
  <si>
    <t>A</t>
  </si>
  <si>
    <t>B12</t>
  </si>
  <si>
    <t>C</t>
  </si>
  <si>
    <t>D</t>
  </si>
  <si>
    <t>E</t>
  </si>
  <si>
    <t>K</t>
  </si>
  <si>
    <t>Healthy skin, mucous membrane, antioxidant, better night vision</t>
  </si>
  <si>
    <t>Maintain calcium and phosphorus in the blood and body for stronger bones and easy flowing blood and fluids</t>
  </si>
  <si>
    <t>Common Reasons for deficiency (hence one may need supplements or more of corresponding foods) :-</t>
  </si>
  <si>
    <t>(c) Depletion of nutrients :- Depletion in body due to vomiting, diarrhea, indiscreet use of antibiotics (as they kill good bacteria), diuretics, laxatives. Depletion in soil and thus plants too due to environmental factors like deforestation, unscientific agriculture, floods, fires etc . (this is again due to high VP i.e high Rahu which increases desires and disparity and disorganized growth)</t>
  </si>
  <si>
    <t>Carbohydrate metabolism to release energy and store them</t>
  </si>
  <si>
    <t>B7 (biotin)</t>
  </si>
  <si>
    <t>Glucose production, fat synthesis</t>
  </si>
  <si>
    <t>B9 (folic acid)</t>
  </si>
  <si>
    <t>Folate metabolism, healthy nerves (for providing insulation to nerves), homocysteine metabolism to break it down for important uses in the body</t>
  </si>
  <si>
    <t xml:space="preserve"> DNA synthesis, homocysteine metabolism to break it down for important uses in the body, protein metabolism</t>
  </si>
  <si>
    <t>B1 (thiamine)</t>
  </si>
  <si>
    <t>B2 (riboflavin)</t>
  </si>
  <si>
    <t>B5 (pantothenic acid)</t>
  </si>
  <si>
    <t>B6 (pyridoxine)</t>
  </si>
  <si>
    <t>B3 (niacin)</t>
  </si>
  <si>
    <t>Fat metabolism and breakdown</t>
  </si>
  <si>
    <t>Protein metabolism, fat synthesis</t>
  </si>
  <si>
    <t>carrots, tomatoes, dark green/yellow orange vegetables</t>
  </si>
  <si>
    <t>dry eyes, dry skin, night blindness</t>
  </si>
  <si>
    <t>Beri beri (due to loss of energy leading to confusion, loss of apetite, partial paralysis, bodyaches etc)</t>
  </si>
  <si>
    <t xml:space="preserve">Energy metabolism, nucleotide formation </t>
  </si>
  <si>
    <t>lesions around corners of mouth, lips, tongue</t>
  </si>
  <si>
    <t>photo sensitive dermatitis due to weak fat metabolism</t>
  </si>
  <si>
    <t>Carb and fat metabolism</t>
  </si>
  <si>
    <t>weak growth</t>
  </si>
  <si>
    <t>convulsions</t>
  </si>
  <si>
    <t>depression, hair loss, muscle pain</t>
  </si>
  <si>
    <t>Megaloblastic anemia (causing large but incomplete red cells in bone marrow leading to tiredness.</t>
  </si>
  <si>
    <t>green leafy vegetables, tomato, soy oil</t>
  </si>
  <si>
    <t>easy bruising and bleeding diseases</t>
  </si>
  <si>
    <t>1.2 mg</t>
  </si>
  <si>
    <t>1.3mg</t>
  </si>
  <si>
    <t>16mg</t>
  </si>
  <si>
    <t>5mg</t>
  </si>
  <si>
    <t>1.5 mg</t>
  </si>
  <si>
    <t>30mcg</t>
  </si>
  <si>
    <t>400mcg</t>
  </si>
  <si>
    <t>2.4mcg</t>
  </si>
  <si>
    <t>90 mg</t>
  </si>
  <si>
    <t>15 mcg</t>
  </si>
  <si>
    <t>15mg</t>
  </si>
  <si>
    <t>120mcg</t>
  </si>
  <si>
    <t>Junk food, unwholesome diet (due to lifestyle/economy issues), poverty, malabsorption due to weak digestive fire, metabolic diseases, lack of understanding of science of nutrition</t>
  </si>
  <si>
    <t xml:space="preserve">less movement, excess vata, excess diuretics which flush out water, lack of availability of fresh clean water, excess pitta/heat in the weather, excess sweating, even malnutrition (which is high Vata) can lead to less water due to shrinking of cells </t>
  </si>
  <si>
    <t>Building blocks of the body, provide strength, generate acidity (uric acid) when burnt hence should be accompanied by alkaline vegetables (e.g. vegetables from gourd family) especially during summers, make up enzymes, hormones and tissues. Astrologically they provide strength, focus, regulation, movement (as acidity which creates sourness is essential for movement whereas astringency weakens pitta), discipline to the system like father/Sun.</t>
  </si>
  <si>
    <t>Most immediately available source of energy to the body (Astrologically more like casual friends whose company provides immediate comfort but like proteins and fats their excess too can cause problems like indulgence, diabetes etc)</t>
  </si>
  <si>
    <t>The universal solvent that circulates all the nutrients in the body by dissolving them in the body (except for those which are stationed at one place and are dissolved in fats), hence essential for all metabolic process. Astrologically can be compared with God who is omnipresent.</t>
  </si>
  <si>
    <t xml:space="preserve">ESSENTIAL MINERALS FOR A HEALTHY BODY </t>
  </si>
  <si>
    <t>VITAMINS FOR HEALTHY BODY</t>
  </si>
  <si>
    <t>S.NO</t>
  </si>
  <si>
    <t>MACRONUTRIENTS FOR A HEALTHY BODY</t>
  </si>
  <si>
    <t>Reasons for deficiency (apart from lack of consumption of foods that carry these, malabsorption due to leaky/inflammed gut is reason one for deficiency  of nutrients</t>
  </si>
  <si>
    <t>water  (from clean natural sources like springs, unpolluted rivers, underground water). Since RO which removes even essential minerals has become a necessity due to unavailability of clean water as underground water which is the main source is highly polluted, one must consume enough minerals through use of himalyan or celtic salt which were otherwise part of unfiltered underground water.</t>
  </si>
  <si>
    <t>essential part of compounds called as hydrocarbons that create protein, carbs and fats. Part of water</t>
  </si>
  <si>
    <r>
      <t xml:space="preserve">NAME </t>
    </r>
    <r>
      <rPr>
        <b/>
        <sz val="11"/>
        <color rgb="FF00B050"/>
        <rFont val="Calibri"/>
        <family val="2"/>
        <scheme val="minor"/>
      </rPr>
      <t>(only Vitamin B and C are water soluble , rest are fat soluble)</t>
    </r>
  </si>
  <si>
    <r>
      <t xml:space="preserve">Foods having good amount of this nutrient </t>
    </r>
    <r>
      <rPr>
        <b/>
        <sz val="11"/>
        <color rgb="FF00B050"/>
        <rFont val="Calibri"/>
        <family val="2"/>
        <scheme val="minor"/>
      </rPr>
      <t>(only vegetarian sources mentioned as Ayurveda is part of Vedas whose basic philosophy is that "entire world is a family including animals")</t>
    </r>
  </si>
  <si>
    <t>(c) Depletion of nutrients :- Depletion in body due to vomiting, diarrhea, indiscreet use of antibiotics, diuretics, laxatives. Depletion in soil and thus plants too due to environmental factors like deforestation, unscientific agriculture, floods, fires etc . (this is again due to high VP i.e high Rahu which increases desires and disparity and disorganized growth). Even excess Vata due to pungency reducing meds without taking enough warm foods can also cause low consumption.</t>
  </si>
  <si>
    <t xml:space="preserve">(a)  Malabsorption due to leaky/inflammed gut/chronic diseases which arise due to high VP (Rahu at astrological level). Even lactose and gluten intolerance is due to VP in intestines. High Metabolism is another reason which is again high VP. During recovery stage body needs more of these nutrients than usual amount.  Hence one must watch out for deficiency. </t>
  </si>
  <si>
    <t xml:space="preserve">(a)  Malabsorption due to leaky/inflammed gut/chronic diseases which arise due to high VP (Rahu at astrological level). Even lactose and gluten intolerance is due to VP in intestines. High Metabolism is another reason which is again high VP. During recovery stage body needs more of these nutrients than usual amount. Hence one must watch out for symptoms of deficiency. </t>
  </si>
  <si>
    <t>Carry double the energy vis-a-vis protein and carbs, storehouse of energy for all organs/tissues, provide cushion/insulation/grease to organs, provide insulation to nervous system thereby avoiding excess Vata (inter neural connections), part of many enzymes and hormones too. Store some nutrients especially Vitamin A, D, E, K in fat cells primarily those which are stationed at one place (astrologically they provide comfort, pampering, stability and food like mother)</t>
  </si>
  <si>
    <t xml:space="preserve">Around one gram for each kg of body weight </t>
  </si>
  <si>
    <t>around 55 to 80 mg per day (depending upon metabolism). Should come from all sources to get Saturated fats (SFA) as well as unsaturated fats (UFA) of both types Mono and Poly i.e. MUFA and PUFA</t>
  </si>
  <si>
    <t>Nuts (for MUFA), seeds (for PUFA), dairy i.e. ghee (for SFA), coconut oil (SFA), Vegetable oils are high on PUFA and ideally should be avoided in cooking as PUFA lose their structure and become toxic with heat. Ghee and coconut are best for cooking at high heat as their smoking point is high. They are also cold in nature and calm down pitta unlike PUFA which are generally high on Pitta. PUFA to be consumed in small quantity vis-a-vis MUFA and SFA.</t>
  </si>
  <si>
    <t>Lentils and pulses (provide 18-25 gm protein per 100 gm), grains (8 to 15 gm protein per 100 gm), milk and its products (milk has 4 gm and cottage cheese has 14 gm protein per 100 gm).</t>
  </si>
  <si>
    <t>dairy (5gm per 100 ml), sugar (100 percent), sugarcane and fruits (varies like mango, grapes, apple are very high towards 25 gm per 100 gm whereas watermelon, strawberry, peach, pomegranate are low on carbs towards 12 gm), starchy vegetables, grains (around 70 gm per 100 gm)</t>
  </si>
  <si>
    <t>around 225 to 325 gms per day (ideal to consume in natural form and not refined form without fiber to ensure that fiber provides sustained and not sudden release</t>
  </si>
  <si>
    <t>8 cups to 12 cups per day</t>
  </si>
  <si>
    <t>RDA (recommended Dietery Allowance) Thumb rule would differ basis metabolism defined by VPK</t>
  </si>
  <si>
    <t>refer next sheets</t>
  </si>
  <si>
    <t>almonds, cashew, beans, coriander, cumin, leafy greens, mint, seeds (like watermelon and pumpkin), wheat and millets, chocolate</t>
  </si>
  <si>
    <t>Essential as enzymes or coenzymes in numerous biochemical processes/reactions in the system which; generate energy; synthese/breaking down different chemicals/body parts. Hence they are extremely essential and their paucity can create serious diseases mental as well as physical (they are available in the system in small quantities and are spread all across the body however their presence even in micro amount determines the health and working of the body just like in Astrology, the divisional charts are as important as D1)</t>
  </si>
  <si>
    <t>Minerals/elelements</t>
  </si>
  <si>
    <t>Milk and its products, grains, legumes, nuts, beans (citrus fruits have folic acid). Vitamin B 12 can be received by Vegetarians, only from milk and its products and in very small quantities from fermented products like idli/dosa. Hence Veganism (i.e. diet zero on milk and its products) is an unhealthy option. Higher the pitta more B12 is needed. However if one learns to tame pitta by eating in line with weather, then one's need of B12 goes down considerably. Also, milking of cows if done in line with Vedic processes is never a cruel act but rather an act of symbiotic relationship. Here two udders are meant only for the calf and the balance two can be used for human consumption. In return, the head of the house provides food, shelter, care and respect to the cow and its calves like his own family.</t>
  </si>
  <si>
    <t>plant oils (corn, soybean, sunflower etc), nuts and seeds, present in sun flower seeds</t>
  </si>
  <si>
    <t>Strong antioxidant whose job is to slow down Pitta and avoid excess burning of food and tissues in the body, is fat soluble, helps in avoiding platelet aggregation and thus thickening of blood</t>
  </si>
  <si>
    <t>Helps in clotting the blood (body makes it through good bacteria however antibiotics kill them causing excess pitta).</t>
  </si>
  <si>
    <t>Strong antioxidant whose job is to slow down Pitta and avoid excess burning of food and tissues in the body, is water soluble, helps in creating collagen that gives strength, shape,  firmness to our body, helps in reactivation of Vitamin e</t>
  </si>
  <si>
    <t>An important electrolyte in the body. It helps in regulation of water in the body especially retention of fluids (rasa) outside cells unlike potassium which helps in retaining fluids inside the cells. Increases blood pressure whereas Potassium reduces blood pressure by contracting muscles. Hence works opposite to Potassium. Opposite means that both are needed in good quantity in the body just like a battery needs electrolytes of opposite nature to work properly.</t>
  </si>
  <si>
    <t>An important electrolyte in the body. It helps in regulation of water in the body especially retention of fluids (rasa) inside cells unlike sodium which helps in retaining fluids outside the cells. Reduces blood pressure by contracting muscles whereas sodium increases blood pressure by expanding muscles. Works opposite to Sodium. Opposite means that both are needed in good quantity in the body just like a battery needs electrolytes of opposite nature to work properly.</t>
  </si>
  <si>
    <t>In ways works opposite to calcium but both are equally important for the body. Opposite means that both are needed in good quantity in the body just like a battery needs electrolytes of opposite nature to work properly. Calms down nervous and muscular system by reducing flow of calcium in them. Keeps calcium towards core of the body including bones thereby retaining strenght of  bones and bone marrow and thus its stem cells that create all cells in the body including nervous system. Thus overall it reduces hyperactivity of nervous system and weakening of bones and muscles too as hyperactive nervous system creates hyperactive brain/muscles, acid production leading to hypertension, hypeacidity, hyperthyroidism, migranies, Pitta types constipation etc. Good for heart, anxiety, bone health. Works for proper functioning of ATP (our energy molecules in the body). Of course excess too can cause cramps, sluggishness etc which is likely in high Kapha people who can take tea, coffee in moderation to leech out  magnesium from the body</t>
  </si>
  <si>
    <r>
      <t xml:space="preserve">Essential for oxygenation of blood as it is part of hemoglobin which binds oxygen to carry it from one part of body  to another, part of several enzymes, binds with pollen proteins to contain allergies, mast cells that release histamines need iron to function properly and their deficiency making histamines overreactive, </t>
    </r>
    <r>
      <rPr>
        <sz val="11"/>
        <color rgb="FFFF0000"/>
        <rFont val="Calibri"/>
        <family val="2"/>
        <scheme val="minor"/>
      </rPr>
      <t>needs Vitamin C for proper absorption whereas autoimmune conditions (vata imbalance) causes iron deficiency. Conversely iron deficiency leads to vata aggravation and then imbalance leading to autoimmune diseases in the long run thereby creating cause and effect relationship. In fact, this goes true for even other macronutrients and micronutrients.</t>
    </r>
  </si>
  <si>
    <r>
      <t>Symptoms of Deficiency</t>
    </r>
    <r>
      <rPr>
        <b/>
        <sz val="11"/>
        <color rgb="FF00B050"/>
        <rFont val="Calibri"/>
        <family val="2"/>
        <scheme val="minor"/>
      </rPr>
      <t xml:space="preserve"> (collectively their deficiency and even excess can cause many mental and physical symptoms including anxiety, dullness, bleeding, dryness and much more hence its important to consume them all in balance). *** Deficiency will exhibit as high Vata in pulse diagnosis.</t>
    </r>
  </si>
  <si>
    <t>Perinicous anemia that ultimately causes megaloblastic anemia (folic acid deficiency), insomnia, depression, nerve pain/burning/numbness. Pulse will exhibit high Vata in bone marrow area.</t>
  </si>
  <si>
    <t>muscular weakness, pain and nerve dysfunction, brain fog, anxiety, depression. High Vata Pitta in pulse will be felt especially in meda dhatu (fat) part of the pulse.</t>
  </si>
  <si>
    <t>weak bones (bent bones in kids), osteoporosis, thick blood due to weak calcium absorption/metabolism, bodyaches, depression, brain fog. Pulse will show high Vata spike especially in bone area of the pulse.</t>
  </si>
  <si>
    <t>Sunlight, fortified foods, mushrooms especially when activated unders Sun for 15-30 minutes (Alcohol, allopathic medicines especially beta blockers reduce its production as they weaken circulation and less blood reaches the skin to create Vit D).</t>
  </si>
  <si>
    <t>Weak formation of collagen causing bleeding from gums and thin skin area, brain fog, anxiety, depression.  Bodyaches. Pulse will show quickly moving and high Vata Pitta due to hollowness.</t>
  </si>
  <si>
    <t>loss of apetite, hypertension, insomnia, anxiety, cramps, fatigue, nausea, tingling, coronary cramps, abnormal heart rythms, seizures, personality changes, allergies, asthama, skin issues. Pulse will display  high Vata in asthi and mazha (bone and marrow) area.</t>
  </si>
  <si>
    <t>Symptoms of deficiency..*** Pulse diagnosis will show high Vata in specific area/dhatu</t>
  </si>
  <si>
    <t>breathlessness, confusion, coma and death (weak and shallow movement of pulse)</t>
  </si>
  <si>
    <t>tooth decay, weak bones (excess can create blockage)</t>
  </si>
  <si>
    <t>4 mg (needed in very small quantity)</t>
  </si>
  <si>
    <t>loss of apetite, nausea, hypotension, cramps, muscle weakness, fatigue, confusion, headache, coma (deficiency will weaken Pitta and excess will increase Pitta and Kapha in Pulse)</t>
  </si>
  <si>
    <t xml:space="preserve"> loss of appetite, anxiety, bone pain, fragile bones, stiff joints, fatigue, irregular breathing, irritability, numbness, weakness, and weight change (Vata will be felt in bone part of the pulse)</t>
  </si>
  <si>
    <t>weakness, cramps, confusion, abnormal heart ryhthm, constipation, tingling, increased urination, decreased brain function, muscle paralysis, difficulty breathing, hypertension, inablity of the body to relax and clear out toxins (pulse will be running too quickly)</t>
  </si>
  <si>
    <r>
      <rPr>
        <b/>
        <sz val="11"/>
        <color rgb="FFFF0000"/>
        <rFont val="Calibri"/>
        <family val="2"/>
        <scheme val="minor"/>
      </rPr>
      <t>Most abundant mineral in human body</t>
    </r>
    <r>
      <rPr>
        <sz val="11"/>
        <color theme="1"/>
        <rFont val="Calibri"/>
        <family val="2"/>
        <scheme val="minor"/>
      </rPr>
      <t>. Deficiency causes muscle cramps, numbness, tingling, burning, weak bones, painful or swollen joints , frequent fractures, confusion, depression (Vata spike will be felt in bone part of the pulse) and kapha spike in rakta/blood part of the pulse)</t>
    </r>
  </si>
  <si>
    <t>extreme tiredness, breathlessness, swelling, mucous production, cold limbs, irregular heart beat, palpitations due to hollowness (vata in ayurvedic language), pale color, anemia, brittle nails,  inflamation of tongue, chest pain, allergies as low iron alters immune response by making histamine hyperreactive. (tired pulse with Vata in blood/rakta dhatu part)</t>
  </si>
  <si>
    <t>citrus fruits (amla, oranges, lemon etc), guava, potato, sweet potato, pomegranate, capsicum, some green vegetables, radish, moringa leaves, coriander leaves, jamun pulp.</t>
  </si>
  <si>
    <t xml:space="preserve">lentils, pulses, grains, spinach, horsegram, pomegranate, soy, Jamun, moringa leaves,coriander leaves. Since iron needs vitamin C for its aborption, its sources should be consumed with lemon etc. Pome has both but in small quantities. One very effective way to get enough iron is lemon water with salt and roasted powder of chickpeas (called as chana in India) which gives loads of protein, sodium, magnesium, potassium, vit c , iron and much more. Another option is to cook food in iron utensils. One can also have roasted chana with salt, lemon and capsicum to get wholesome strength. </t>
  </si>
  <si>
    <r>
      <t xml:space="preserve">Foods having good amount of this nutrient </t>
    </r>
    <r>
      <rPr>
        <b/>
        <sz val="11"/>
        <color rgb="FF00B050"/>
        <rFont val="Calibri"/>
        <family val="2"/>
        <scheme val="minor"/>
      </rPr>
      <t>(only vegetarian sources mentioned as Ayurveda is part of Vedas whose basic philosophy is that "entire world is a family including animals").</t>
    </r>
    <r>
      <rPr>
        <b/>
        <sz val="11"/>
        <color rgb="FFFF0000"/>
        <rFont val="Calibri"/>
        <family val="2"/>
        <scheme val="minor"/>
      </rPr>
      <t xml:space="preserve"> Those recovering from chronic disease may also need supplements (preferably herbal) apart from these sources.</t>
    </r>
  </si>
  <si>
    <r>
      <t xml:space="preserve">Foods having good amount of this nutrient </t>
    </r>
    <r>
      <rPr>
        <b/>
        <sz val="11"/>
        <color rgb="FF00B050"/>
        <rFont val="Calibri"/>
        <family val="2"/>
        <scheme val="minor"/>
      </rPr>
      <t>(only vegetarian sources mentioned as Ayurveda is part of Vedas whose basic philosophy is that "entire world is a family including animals")</t>
    </r>
    <r>
      <rPr>
        <b/>
        <sz val="11"/>
        <color rgb="FFFF0000"/>
        <rFont val="Calibri"/>
        <family val="2"/>
        <scheme val="minor"/>
      </rPr>
      <t xml:space="preserve"> Those recovering from chronic disease may also need supplements (preferably herbal) apart from these 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</si>
</sst>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b/>
      <sz val="20"/>
      <color rgb="FFFF0000"/>
      <name val="Calibri"/>
      <family val="2"/>
      <scheme val="minor"/>
    </font>
    <font>
      <b/>
      <sz val="16"/>
      <color rgb="FFFF0000"/>
      <name val="Calibri"/>
      <family val="2"/>
      <scheme val="minor"/>
    </font>
    <font>
      <b/>
      <sz val="11"/>
      <color rgb="FF00B05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1" fillId="0" borderId="0" xfId="0" applyFont="1" applyAlignment="1">
      <alignment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0" fillId="0" borderId="0" xfId="0" applyAlignment="1">
      <alignment horizontal="center"/>
    </xf>
    <xf numFmtId="0" fontId="1" fillId="0" borderId="1" xfId="0" applyFont="1" applyBorder="1" applyAlignment="1">
      <alignment horizontal="center"/>
    </xf>
    <xf numFmtId="0" fontId="2" fillId="0" borderId="1" xfId="0" applyFont="1" applyBorder="1" applyAlignment="1">
      <alignment wrapText="1"/>
    </xf>
    <xf numFmtId="0" fontId="0" fillId="0" borderId="0" xfId="0" applyAlignment="1">
      <alignment vertical="center" wrapText="1"/>
    </xf>
    <xf numFmtId="0" fontId="4" fillId="0" borderId="0" xfId="0" applyFont="1"/>
    <xf numFmtId="0" fontId="1" fillId="0" borderId="0" xfId="0" applyFont="1" applyAlignment="1">
      <alignment horizontal="center"/>
    </xf>
    <xf numFmtId="0" fontId="5"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center"/>
    </xf>
    <xf numFmtId="0" fontId="5"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top"/>
    </xf>
    <xf numFmtId="0" fontId="0" fillId="0" borderId="1" xfId="0" applyBorder="1" applyAlignment="1">
      <alignment vertical="top"/>
    </xf>
    <xf numFmtId="0" fontId="2" fillId="0" borderId="1" xfId="0" applyFont="1" applyBorder="1" applyAlignment="1">
      <alignment horizontal="center"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0" fillId="0" borderId="1" xfId="0" applyBorder="1" applyAlignment="1">
      <alignment horizontal="center"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center" wrapText="1"/>
    </xf>
    <xf numFmtId="0" fontId="8" fillId="3" borderId="1" xfId="0" applyFont="1" applyFill="1" applyBorder="1" applyAlignment="1">
      <alignment vertical="top"/>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2" borderId="1" xfId="0" applyFill="1" applyBorder="1" applyAlignment="1">
      <alignment horizontal="left" wrapText="1"/>
    </xf>
    <xf numFmtId="0" fontId="0" fillId="2" borderId="1" xfId="0" applyFill="1" applyBorder="1" applyAlignment="1">
      <alignment horizontal="left" vertic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B1" workbookViewId="0">
      <pane xSplit="2" ySplit="5" topLeftCell="E6" activePane="bottomRight" state="frozen"/>
      <selection activeCell="B1" sqref="B1"/>
      <selection pane="topRight" activeCell="C1" sqref="C1"/>
      <selection pane="bottomLeft" activeCell="B3" sqref="B3"/>
      <selection pane="bottomRight" activeCell="G7" sqref="G7"/>
    </sheetView>
  </sheetViews>
  <sheetFormatPr defaultRowHeight="14.4" x14ac:dyDescent="0.3"/>
  <cols>
    <col min="1" max="1" width="4.88671875" bestFit="1" customWidth="1"/>
    <col min="2" max="2" width="3.109375" customWidth="1"/>
    <col min="3" max="3" width="13.6640625" customWidth="1"/>
    <col min="4" max="4" width="7.109375" style="7" customWidth="1"/>
    <col min="5" max="5" width="15.44140625" style="7" customWidth="1"/>
    <col min="6" max="6" width="53.109375" customWidth="1"/>
    <col min="7" max="7" width="18.5546875" customWidth="1"/>
    <col min="8" max="8" width="34" customWidth="1"/>
    <col min="9" max="9" width="9" hidden="1" customWidth="1"/>
    <col min="10" max="10" width="46.109375" style="1" customWidth="1"/>
  </cols>
  <sheetData>
    <row r="1" spans="1:10" ht="21" x14ac:dyDescent="0.4">
      <c r="E1" s="13" t="s">
        <v>142</v>
      </c>
    </row>
    <row r="2" spans="1:10" ht="39" customHeight="1" x14ac:dyDescent="0.3">
      <c r="B2" s="30" t="s">
        <v>94</v>
      </c>
      <c r="C2" s="30"/>
      <c r="D2" s="29" t="s">
        <v>150</v>
      </c>
      <c r="E2" s="29"/>
      <c r="F2" s="29"/>
      <c r="G2" s="29"/>
      <c r="H2" s="29"/>
      <c r="I2" s="29"/>
      <c r="J2" s="29"/>
    </row>
    <row r="3" spans="1:10" ht="34.5" customHeight="1" x14ac:dyDescent="0.3">
      <c r="B3" s="30"/>
      <c r="C3" s="30"/>
      <c r="D3" s="31" t="s">
        <v>63</v>
      </c>
      <c r="E3" s="31"/>
      <c r="F3" s="31"/>
      <c r="G3" s="31"/>
      <c r="H3" s="31"/>
      <c r="I3" s="31"/>
      <c r="J3" s="31"/>
    </row>
    <row r="4" spans="1:10" ht="45" customHeight="1" x14ac:dyDescent="0.3">
      <c r="B4" s="30"/>
      <c r="C4" s="30"/>
      <c r="D4" s="29" t="s">
        <v>148</v>
      </c>
      <c r="E4" s="29"/>
      <c r="F4" s="29"/>
      <c r="G4" s="29"/>
      <c r="H4" s="29"/>
      <c r="I4" s="29"/>
      <c r="J4" s="29"/>
    </row>
    <row r="5" spans="1:10" ht="93" customHeight="1" x14ac:dyDescent="0.3">
      <c r="A5" s="3" t="s">
        <v>19</v>
      </c>
      <c r="B5" s="25" t="s">
        <v>141</v>
      </c>
      <c r="C5" s="25" t="s">
        <v>20</v>
      </c>
      <c r="D5" s="27" t="s">
        <v>17</v>
      </c>
      <c r="E5" s="27" t="s">
        <v>29</v>
      </c>
      <c r="F5" s="27" t="s">
        <v>15</v>
      </c>
      <c r="G5" s="9" t="s">
        <v>159</v>
      </c>
      <c r="H5" s="25" t="s">
        <v>143</v>
      </c>
      <c r="I5" s="9" t="s">
        <v>21</v>
      </c>
      <c r="J5" s="25" t="s">
        <v>147</v>
      </c>
    </row>
    <row r="6" spans="1:10" ht="115.2" x14ac:dyDescent="0.3">
      <c r="A6" s="3">
        <v>1</v>
      </c>
      <c r="B6" s="18">
        <v>1</v>
      </c>
      <c r="C6" s="17" t="s">
        <v>23</v>
      </c>
      <c r="D6" s="17">
        <v>16</v>
      </c>
      <c r="E6" s="17">
        <f>D6*65/100</f>
        <v>10.4</v>
      </c>
      <c r="F6" s="6" t="s">
        <v>136</v>
      </c>
      <c r="G6" s="19" t="s">
        <v>152</v>
      </c>
      <c r="H6" s="19" t="s">
        <v>134</v>
      </c>
      <c r="I6" s="20" t="s">
        <v>28</v>
      </c>
      <c r="J6" s="19" t="s">
        <v>155</v>
      </c>
    </row>
    <row r="7" spans="1:10" ht="158.4" x14ac:dyDescent="0.3">
      <c r="A7" s="3">
        <v>2</v>
      </c>
      <c r="B7" s="18">
        <v>2</v>
      </c>
      <c r="C7" s="17" t="s">
        <v>24</v>
      </c>
      <c r="D7" s="17">
        <v>16</v>
      </c>
      <c r="E7" s="17">
        <f>D7*65/100</f>
        <v>10.4</v>
      </c>
      <c r="F7" s="6" t="s">
        <v>151</v>
      </c>
      <c r="G7" s="19" t="s">
        <v>153</v>
      </c>
      <c r="H7" s="19" t="s">
        <v>134</v>
      </c>
      <c r="I7" s="20"/>
      <c r="J7" s="19" t="s">
        <v>154</v>
      </c>
    </row>
    <row r="8" spans="1:10" ht="129.6" x14ac:dyDescent="0.3">
      <c r="A8" s="3">
        <v>3</v>
      </c>
      <c r="B8" s="18">
        <v>3</v>
      </c>
      <c r="C8" s="17" t="s">
        <v>25</v>
      </c>
      <c r="D8" s="17">
        <v>1</v>
      </c>
      <c r="E8" s="17">
        <f>1*0.65</f>
        <v>0.65</v>
      </c>
      <c r="F8" s="6" t="s">
        <v>137</v>
      </c>
      <c r="G8" s="19" t="s">
        <v>157</v>
      </c>
      <c r="H8" s="19" t="s">
        <v>30</v>
      </c>
      <c r="I8" s="20"/>
      <c r="J8" s="19" t="s">
        <v>156</v>
      </c>
    </row>
    <row r="9" spans="1:10" ht="115.2" x14ac:dyDescent="0.3">
      <c r="A9" s="3">
        <v>4</v>
      </c>
      <c r="B9" s="18">
        <v>4</v>
      </c>
      <c r="C9" s="17" t="s">
        <v>26</v>
      </c>
      <c r="D9" s="17">
        <v>62</v>
      </c>
      <c r="E9" s="17">
        <f>D9*0.65</f>
        <v>40.300000000000004</v>
      </c>
      <c r="F9" s="6" t="s">
        <v>138</v>
      </c>
      <c r="G9" s="19" t="s">
        <v>158</v>
      </c>
      <c r="H9" s="19" t="s">
        <v>135</v>
      </c>
      <c r="I9" s="20"/>
      <c r="J9" s="19" t="s">
        <v>144</v>
      </c>
    </row>
    <row r="10" spans="1:10" ht="129.6" x14ac:dyDescent="0.3">
      <c r="A10" s="3">
        <v>5</v>
      </c>
      <c r="B10" s="18">
        <v>5</v>
      </c>
      <c r="C10" s="17" t="s">
        <v>27</v>
      </c>
      <c r="D10" s="17">
        <v>5</v>
      </c>
      <c r="E10" s="17">
        <f>D10*0.65</f>
        <v>3.25</v>
      </c>
      <c r="F10" s="6" t="s">
        <v>162</v>
      </c>
      <c r="G10" s="21" t="s">
        <v>160</v>
      </c>
      <c r="H10" s="21" t="s">
        <v>160</v>
      </c>
      <c r="I10" s="21" t="s">
        <v>160</v>
      </c>
      <c r="J10" s="21" t="s">
        <v>160</v>
      </c>
    </row>
    <row r="11" spans="1:10" x14ac:dyDescent="0.3">
      <c r="A11" s="5"/>
      <c r="B11" s="5"/>
      <c r="C11" s="5"/>
      <c r="D11" s="8">
        <f>SUM(D6:D10)</f>
        <v>100</v>
      </c>
      <c r="E11" s="8">
        <f>SUM(E6:E10)</f>
        <v>65</v>
      </c>
      <c r="F11" s="5"/>
      <c r="G11" s="5"/>
      <c r="H11" s="5"/>
      <c r="I11" s="5"/>
      <c r="J11" s="6"/>
    </row>
  </sheetData>
  <mergeCells count="4">
    <mergeCell ref="D4:J4"/>
    <mergeCell ref="B2:C4"/>
    <mergeCell ref="D2:J2"/>
    <mergeCell ref="D3:J3"/>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zoomScale="90" zoomScaleNormal="90" workbookViewId="0">
      <pane xSplit="2" ySplit="5" topLeftCell="C18" activePane="bottomRight" state="frozen"/>
      <selection pane="topRight" activeCell="C1" sqref="C1"/>
      <selection pane="bottomLeft" activeCell="A4" sqref="A4"/>
      <selection pane="bottomRight" activeCell="E9" sqref="E9"/>
    </sheetView>
  </sheetViews>
  <sheetFormatPr defaultRowHeight="14.4" x14ac:dyDescent="0.3"/>
  <cols>
    <col min="1" max="1" width="4.88671875" style="12" bestFit="1" customWidth="1"/>
    <col min="2" max="2" width="11.44140625" style="2" bestFit="1" customWidth="1"/>
    <col min="3" max="3" width="6.88671875" customWidth="1"/>
    <col min="4" max="4" width="21.33203125" customWidth="1"/>
    <col min="5" max="5" width="89.6640625" style="1" bestFit="1" customWidth="1"/>
    <col min="6" max="6" width="20" customWidth="1"/>
    <col min="7" max="7" width="28.21875" customWidth="1"/>
    <col min="8" max="8" width="45.88671875" style="1" customWidth="1"/>
  </cols>
  <sheetData>
    <row r="1" spans="1:8" ht="21" x14ac:dyDescent="0.4">
      <c r="C1" s="16" t="s">
        <v>139</v>
      </c>
    </row>
    <row r="2" spans="1:8" ht="48" customHeight="1" x14ac:dyDescent="0.3">
      <c r="A2" s="30" t="s">
        <v>94</v>
      </c>
      <c r="B2" s="30"/>
      <c r="C2" s="32" t="s">
        <v>150</v>
      </c>
      <c r="D2" s="33"/>
      <c r="E2" s="33"/>
      <c r="F2" s="33"/>
      <c r="G2" s="33"/>
      <c r="H2" s="34"/>
    </row>
    <row r="3" spans="1:8" ht="37.5" customHeight="1" x14ac:dyDescent="0.3">
      <c r="A3" s="30"/>
      <c r="B3" s="30"/>
      <c r="C3" s="35" t="s">
        <v>63</v>
      </c>
      <c r="D3" s="36"/>
      <c r="E3" s="36"/>
      <c r="F3" s="36"/>
      <c r="G3" s="36"/>
      <c r="H3" s="37"/>
    </row>
    <row r="4" spans="1:8" ht="46.5" customHeight="1" x14ac:dyDescent="0.3">
      <c r="A4" s="30"/>
      <c r="B4" s="30"/>
      <c r="C4" s="32" t="s">
        <v>148</v>
      </c>
      <c r="D4" s="33"/>
      <c r="E4" s="33"/>
      <c r="F4" s="33"/>
      <c r="G4" s="33"/>
      <c r="H4" s="34"/>
    </row>
    <row r="5" spans="1:8" ht="86.4" x14ac:dyDescent="0.3">
      <c r="A5" s="15" t="s">
        <v>19</v>
      </c>
      <c r="B5" s="9" t="s">
        <v>163</v>
      </c>
      <c r="C5" s="9" t="s">
        <v>17</v>
      </c>
      <c r="D5" s="14" t="s">
        <v>52</v>
      </c>
      <c r="E5" s="27" t="s">
        <v>15</v>
      </c>
      <c r="F5" s="9" t="s">
        <v>159</v>
      </c>
      <c r="G5" s="25" t="s">
        <v>180</v>
      </c>
      <c r="H5" s="25" t="s">
        <v>191</v>
      </c>
    </row>
    <row r="6" spans="1:8" ht="28.8" x14ac:dyDescent="0.3">
      <c r="A6" s="22">
        <v>1</v>
      </c>
      <c r="B6" s="20" t="s">
        <v>0</v>
      </c>
      <c r="C6" s="23">
        <v>9.5</v>
      </c>
      <c r="D6" s="23">
        <f>C6*0.65</f>
        <v>6.1749999999999998</v>
      </c>
      <c r="E6" s="19" t="s">
        <v>145</v>
      </c>
      <c r="F6" s="23" t="s">
        <v>22</v>
      </c>
      <c r="G6" s="23" t="s">
        <v>22</v>
      </c>
      <c r="H6" s="19" t="s">
        <v>31</v>
      </c>
    </row>
    <row r="7" spans="1:8" ht="28.8" x14ac:dyDescent="0.3">
      <c r="A7" s="22">
        <f>1+A6</f>
        <v>2</v>
      </c>
      <c r="B7" s="20" t="s">
        <v>1</v>
      </c>
      <c r="C7" s="23">
        <v>18</v>
      </c>
      <c r="D7" s="23">
        <f>C7*0.65</f>
        <v>11.700000000000001</v>
      </c>
      <c r="E7" s="19" t="s">
        <v>145</v>
      </c>
      <c r="F7" s="23" t="s">
        <v>22</v>
      </c>
      <c r="G7" s="23" t="s">
        <v>22</v>
      </c>
      <c r="H7" s="19" t="s">
        <v>31</v>
      </c>
    </row>
    <row r="8" spans="1:8" ht="28.8" x14ac:dyDescent="0.3">
      <c r="A8" s="22">
        <f t="shared" ref="A8:A24" si="0">1+A7</f>
        <v>3</v>
      </c>
      <c r="B8" s="20" t="s">
        <v>2</v>
      </c>
      <c r="C8" s="23">
        <v>3.2</v>
      </c>
      <c r="D8" s="23">
        <f t="shared" ref="D8:D12" si="1">C8*0.65</f>
        <v>2.08</v>
      </c>
      <c r="E8" s="19" t="s">
        <v>81</v>
      </c>
      <c r="F8" s="23" t="s">
        <v>22</v>
      </c>
      <c r="G8" s="19" t="s">
        <v>80</v>
      </c>
      <c r="H8" s="19" t="s">
        <v>53</v>
      </c>
    </row>
    <row r="9" spans="1:8" ht="57.6" x14ac:dyDescent="0.3">
      <c r="A9" s="22">
        <f t="shared" si="0"/>
        <v>4</v>
      </c>
      <c r="B9" s="20" t="s">
        <v>3</v>
      </c>
      <c r="C9" s="23">
        <v>65</v>
      </c>
      <c r="D9" s="23">
        <f t="shared" si="1"/>
        <v>42.25</v>
      </c>
      <c r="E9" s="19" t="s">
        <v>77</v>
      </c>
      <c r="F9" s="23" t="s">
        <v>22</v>
      </c>
      <c r="G9" s="19" t="s">
        <v>181</v>
      </c>
      <c r="H9" s="19" t="s">
        <v>54</v>
      </c>
    </row>
    <row r="10" spans="1:8" ht="37.799999999999997" customHeight="1" x14ac:dyDescent="0.3">
      <c r="A10" s="22">
        <f t="shared" si="0"/>
        <v>5</v>
      </c>
      <c r="B10" s="20" t="s">
        <v>42</v>
      </c>
      <c r="C10" s="23" t="s">
        <v>83</v>
      </c>
      <c r="D10" s="23" t="s">
        <v>83</v>
      </c>
      <c r="E10" s="19" t="s">
        <v>43</v>
      </c>
      <c r="F10" s="28" t="s">
        <v>183</v>
      </c>
      <c r="G10" s="19" t="s">
        <v>182</v>
      </c>
      <c r="H10" s="19" t="s">
        <v>26</v>
      </c>
    </row>
    <row r="11" spans="1:8" ht="111" customHeight="1" x14ac:dyDescent="0.3">
      <c r="A11" s="22">
        <f t="shared" si="0"/>
        <v>6</v>
      </c>
      <c r="B11" s="20" t="s">
        <v>4</v>
      </c>
      <c r="C11" s="23">
        <v>0.2</v>
      </c>
      <c r="D11" s="23">
        <f t="shared" si="1"/>
        <v>0.13</v>
      </c>
      <c r="E11" s="19" t="s">
        <v>169</v>
      </c>
      <c r="F11" s="23" t="s">
        <v>33</v>
      </c>
      <c r="G11" s="19" t="s">
        <v>184</v>
      </c>
      <c r="H11" s="19" t="s">
        <v>40</v>
      </c>
    </row>
    <row r="12" spans="1:8" ht="164.4" customHeight="1" x14ac:dyDescent="0.3">
      <c r="A12" s="22">
        <f t="shared" si="0"/>
        <v>7</v>
      </c>
      <c r="B12" s="20" t="s">
        <v>5</v>
      </c>
      <c r="C12" s="23">
        <v>0.05</v>
      </c>
      <c r="D12" s="23">
        <f t="shared" si="1"/>
        <v>3.2500000000000001E-2</v>
      </c>
      <c r="E12" s="19" t="s">
        <v>171</v>
      </c>
      <c r="F12" s="23" t="s">
        <v>34</v>
      </c>
      <c r="G12" s="19" t="s">
        <v>179</v>
      </c>
      <c r="H12" s="19" t="s">
        <v>161</v>
      </c>
    </row>
    <row r="13" spans="1:8" ht="117.6" customHeight="1" x14ac:dyDescent="0.3">
      <c r="A13" s="22">
        <f t="shared" si="0"/>
        <v>8</v>
      </c>
      <c r="B13" s="20" t="s">
        <v>6</v>
      </c>
      <c r="C13" s="23">
        <v>1.2</v>
      </c>
      <c r="D13" s="23">
        <f t="shared" ref="D13:D17" si="2">C13*0.65</f>
        <v>0.78</v>
      </c>
      <c r="E13" s="19" t="s">
        <v>76</v>
      </c>
      <c r="F13" s="23" t="s">
        <v>35</v>
      </c>
      <c r="G13" s="19" t="s">
        <v>185</v>
      </c>
      <c r="H13" s="19" t="s">
        <v>55</v>
      </c>
    </row>
    <row r="14" spans="1:8" ht="100.8" x14ac:dyDescent="0.3">
      <c r="A14" s="22">
        <f t="shared" si="0"/>
        <v>9</v>
      </c>
      <c r="B14" s="20" t="s">
        <v>7</v>
      </c>
      <c r="C14" s="23">
        <v>0.2</v>
      </c>
      <c r="D14" s="23">
        <f t="shared" si="2"/>
        <v>0.13</v>
      </c>
      <c r="E14" s="19" t="s">
        <v>74</v>
      </c>
      <c r="F14" s="23" t="s">
        <v>75</v>
      </c>
      <c r="G14" s="19" t="s">
        <v>73</v>
      </c>
      <c r="H14" s="19" t="s">
        <v>72</v>
      </c>
    </row>
    <row r="15" spans="1:8" ht="72" x14ac:dyDescent="0.3">
      <c r="A15" s="22">
        <f t="shared" si="0"/>
        <v>10</v>
      </c>
      <c r="B15" s="20" t="s">
        <v>38</v>
      </c>
      <c r="C15" s="23">
        <v>0.3</v>
      </c>
      <c r="D15" s="23">
        <f t="shared" si="2"/>
        <v>0.19500000000000001</v>
      </c>
      <c r="E15" s="19" t="s">
        <v>18</v>
      </c>
      <c r="F15" s="23" t="s">
        <v>37</v>
      </c>
      <c r="G15" s="19" t="s">
        <v>70</v>
      </c>
      <c r="H15" s="19" t="s">
        <v>71</v>
      </c>
    </row>
    <row r="16" spans="1:8" ht="163.19999999999999" customHeight="1" x14ac:dyDescent="0.3">
      <c r="A16" s="22">
        <f t="shared" si="0"/>
        <v>11</v>
      </c>
      <c r="B16" s="20" t="s">
        <v>8</v>
      </c>
      <c r="C16" s="23">
        <v>0.2</v>
      </c>
      <c r="D16" s="23">
        <f t="shared" si="2"/>
        <v>0.13</v>
      </c>
      <c r="E16" s="19" t="s">
        <v>170</v>
      </c>
      <c r="F16" s="23" t="s">
        <v>36</v>
      </c>
      <c r="G16" s="19" t="s">
        <v>186</v>
      </c>
      <c r="H16" s="19" t="s">
        <v>56</v>
      </c>
    </row>
    <row r="17" spans="1:8" ht="174.6" customHeight="1" x14ac:dyDescent="0.3">
      <c r="A17" s="22">
        <f t="shared" si="0"/>
        <v>12</v>
      </c>
      <c r="B17" s="20" t="s">
        <v>9</v>
      </c>
      <c r="C17" s="23">
        <v>1.5</v>
      </c>
      <c r="D17" s="23">
        <f t="shared" si="2"/>
        <v>0.97500000000000009</v>
      </c>
      <c r="E17" s="19" t="s">
        <v>69</v>
      </c>
      <c r="F17" s="23" t="s">
        <v>33</v>
      </c>
      <c r="G17" s="19" t="s">
        <v>187</v>
      </c>
      <c r="H17" s="19" t="s">
        <v>39</v>
      </c>
    </row>
    <row r="18" spans="1:8" ht="72" x14ac:dyDescent="0.3">
      <c r="A18" s="22">
        <f t="shared" si="0"/>
        <v>13</v>
      </c>
      <c r="B18" s="20" t="s">
        <v>10</v>
      </c>
      <c r="C18" s="23">
        <v>0.01</v>
      </c>
      <c r="D18" s="23">
        <f t="shared" ref="D18:D19" si="3">C18*0.65</f>
        <v>6.5000000000000006E-3</v>
      </c>
      <c r="E18" s="19" t="s">
        <v>67</v>
      </c>
      <c r="F18" s="23" t="s">
        <v>47</v>
      </c>
      <c r="G18" s="19" t="s">
        <v>68</v>
      </c>
      <c r="H18" s="19" t="s">
        <v>57</v>
      </c>
    </row>
    <row r="19" spans="1:8" ht="194.4" customHeight="1" x14ac:dyDescent="0.3">
      <c r="A19" s="22">
        <f t="shared" si="0"/>
        <v>14</v>
      </c>
      <c r="B19" s="20" t="s">
        <v>11</v>
      </c>
      <c r="C19" s="23">
        <v>0.02</v>
      </c>
      <c r="D19" s="23">
        <f t="shared" si="3"/>
        <v>1.3000000000000001E-2</v>
      </c>
      <c r="E19" s="19" t="s">
        <v>172</v>
      </c>
      <c r="F19" s="23" t="s">
        <v>48</v>
      </c>
      <c r="G19" s="19" t="s">
        <v>188</v>
      </c>
      <c r="H19" s="19" t="s">
        <v>190</v>
      </c>
    </row>
    <row r="20" spans="1:8" ht="72" x14ac:dyDescent="0.3">
      <c r="A20" s="22">
        <f t="shared" si="0"/>
        <v>15</v>
      </c>
      <c r="B20" s="20" t="s">
        <v>12</v>
      </c>
      <c r="C20" s="23">
        <v>8.9999999999999993E-3</v>
      </c>
      <c r="D20" s="23">
        <f t="shared" ref="D20:D21" si="4">C20*0.65</f>
        <v>5.8500000000000002E-3</v>
      </c>
      <c r="E20" s="19" t="s">
        <v>49</v>
      </c>
      <c r="F20" s="23" t="s">
        <v>46</v>
      </c>
      <c r="G20" s="19" t="s">
        <v>66</v>
      </c>
      <c r="H20" s="19" t="s">
        <v>65</v>
      </c>
    </row>
    <row r="21" spans="1:8" ht="72" x14ac:dyDescent="0.3">
      <c r="A21" s="22">
        <f t="shared" si="0"/>
        <v>16</v>
      </c>
      <c r="B21" s="20" t="s">
        <v>13</v>
      </c>
      <c r="C21" s="23">
        <v>0.02</v>
      </c>
      <c r="D21" s="23">
        <f t="shared" si="4"/>
        <v>1.3000000000000001E-2</v>
      </c>
      <c r="E21" s="19" t="s">
        <v>32</v>
      </c>
      <c r="F21" s="23" t="s">
        <v>45</v>
      </c>
      <c r="G21" s="19" t="s">
        <v>64</v>
      </c>
      <c r="H21" s="19" t="s">
        <v>58</v>
      </c>
    </row>
    <row r="22" spans="1:8" ht="28.8" x14ac:dyDescent="0.3">
      <c r="A22" s="22">
        <f t="shared" si="0"/>
        <v>17</v>
      </c>
      <c r="B22" s="20" t="s">
        <v>14</v>
      </c>
      <c r="C22" s="23">
        <v>2E-3</v>
      </c>
      <c r="D22" s="23">
        <f>C22*0.65</f>
        <v>1.3000000000000002E-3</v>
      </c>
      <c r="E22" s="19" t="s">
        <v>51</v>
      </c>
      <c r="F22" s="23" t="s">
        <v>41</v>
      </c>
      <c r="G22" s="19" t="s">
        <v>62</v>
      </c>
      <c r="H22" s="19" t="s">
        <v>59</v>
      </c>
    </row>
    <row r="23" spans="1:8" ht="28.8" x14ac:dyDescent="0.3">
      <c r="A23" s="22">
        <f t="shared" si="0"/>
        <v>18</v>
      </c>
      <c r="B23" s="20" t="s">
        <v>16</v>
      </c>
      <c r="C23" s="23">
        <v>5.0000000000000001E-3</v>
      </c>
      <c r="D23" s="23">
        <f>C23*0.65</f>
        <v>3.2500000000000003E-3</v>
      </c>
      <c r="E23" s="19" t="s">
        <v>50</v>
      </c>
      <c r="F23" s="23" t="s">
        <v>44</v>
      </c>
      <c r="G23" s="19" t="s">
        <v>61</v>
      </c>
      <c r="H23" s="19" t="s">
        <v>60</v>
      </c>
    </row>
    <row r="24" spans="1:8" ht="28.8" x14ac:dyDescent="0.3">
      <c r="A24" s="22">
        <f t="shared" si="0"/>
        <v>19</v>
      </c>
      <c r="B24" s="20" t="s">
        <v>78</v>
      </c>
      <c r="C24" s="23" t="s">
        <v>83</v>
      </c>
      <c r="D24" s="23" t="s">
        <v>83</v>
      </c>
      <c r="E24" s="19" t="s">
        <v>79</v>
      </c>
      <c r="F24" s="23" t="s">
        <v>75</v>
      </c>
      <c r="G24" s="19" t="s">
        <v>82</v>
      </c>
      <c r="H24" s="19" t="s">
        <v>84</v>
      </c>
    </row>
    <row r="25" spans="1:8" x14ac:dyDescent="0.3">
      <c r="A25" s="8"/>
      <c r="B25" s="4" t="s">
        <v>85</v>
      </c>
      <c r="C25" s="5">
        <f>SUM(C6:C23)</f>
        <v>99.415999999999997</v>
      </c>
      <c r="D25" s="5">
        <f>SUM(D6:D23)</f>
        <v>64.620400000000004</v>
      </c>
      <c r="E25" s="6"/>
      <c r="F25" s="5"/>
      <c r="G25" s="5"/>
      <c r="H25" s="6"/>
    </row>
  </sheetData>
  <mergeCells count="4">
    <mergeCell ref="A2:B4"/>
    <mergeCell ref="C2:H2"/>
    <mergeCell ref="C3:H3"/>
    <mergeCell ref="C4:H4"/>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workbookViewId="0">
      <pane xSplit="1" ySplit="5" topLeftCell="B15" activePane="bottomRight" state="frozen"/>
      <selection pane="topRight" activeCell="B1" sqref="B1"/>
      <selection pane="bottomLeft" activeCell="A3" sqref="A3"/>
      <selection pane="bottomRight" activeCell="D15" sqref="D15"/>
    </sheetView>
  </sheetViews>
  <sheetFormatPr defaultRowHeight="14.4" x14ac:dyDescent="0.3"/>
  <cols>
    <col min="1" max="1" width="16" customWidth="1"/>
    <col min="2" max="2" width="57.44140625" customWidth="1"/>
    <col min="3" max="3" width="19.109375" customWidth="1"/>
    <col min="4" max="4" width="48.44140625" customWidth="1"/>
    <col min="5" max="5" width="45.21875" customWidth="1"/>
    <col min="6" max="6" width="17.77734375" customWidth="1"/>
  </cols>
  <sheetData>
    <row r="1" spans="1:9" ht="25.8" x14ac:dyDescent="0.5">
      <c r="B1" s="11" t="s">
        <v>140</v>
      </c>
    </row>
    <row r="2" spans="1:9" ht="46.5" customHeight="1" x14ac:dyDescent="0.3">
      <c r="A2" s="43" t="s">
        <v>94</v>
      </c>
      <c r="B2" s="41" t="s">
        <v>149</v>
      </c>
      <c r="C2" s="41"/>
      <c r="D2" s="41"/>
      <c r="E2" s="41"/>
      <c r="G2" s="1"/>
      <c r="H2" s="1"/>
      <c r="I2" s="1"/>
    </row>
    <row r="3" spans="1:9" ht="34.5" customHeight="1" x14ac:dyDescent="0.3">
      <c r="A3" s="43"/>
      <c r="B3" s="42" t="s">
        <v>63</v>
      </c>
      <c r="C3" s="42"/>
      <c r="D3" s="42"/>
      <c r="E3" s="42"/>
      <c r="F3" s="10"/>
      <c r="G3" s="10"/>
      <c r="H3" s="10"/>
      <c r="I3" s="10"/>
    </row>
    <row r="4" spans="1:9" ht="42" customHeight="1" x14ac:dyDescent="0.3">
      <c r="A4" s="43"/>
      <c r="B4" s="41" t="s">
        <v>95</v>
      </c>
      <c r="C4" s="41"/>
      <c r="D4" s="41"/>
      <c r="E4" s="41"/>
      <c r="F4" s="1"/>
      <c r="G4" s="1"/>
      <c r="H4" s="1"/>
      <c r="I4" s="1"/>
    </row>
    <row r="5" spans="1:9" s="1" customFormat="1" ht="94.8" customHeight="1" x14ac:dyDescent="0.3">
      <c r="A5" s="14" t="s">
        <v>146</v>
      </c>
      <c r="B5" s="27" t="s">
        <v>15</v>
      </c>
      <c r="C5" s="9" t="s">
        <v>159</v>
      </c>
      <c r="D5" s="26" t="s">
        <v>192</v>
      </c>
      <c r="E5" s="25" t="s">
        <v>173</v>
      </c>
    </row>
    <row r="6" spans="1:9" s="1" customFormat="1" x14ac:dyDescent="0.3">
      <c r="A6" s="24" t="s">
        <v>86</v>
      </c>
      <c r="B6" s="6" t="s">
        <v>92</v>
      </c>
      <c r="C6" s="6" t="s">
        <v>46</v>
      </c>
      <c r="D6" s="6" t="s">
        <v>109</v>
      </c>
      <c r="E6" s="19" t="s">
        <v>110</v>
      </c>
    </row>
    <row r="7" spans="1:9" s="1" customFormat="1" ht="28.8" x14ac:dyDescent="0.3">
      <c r="A7" s="24" t="s">
        <v>102</v>
      </c>
      <c r="B7" s="19" t="s">
        <v>96</v>
      </c>
      <c r="C7" s="19" t="s">
        <v>122</v>
      </c>
      <c r="D7" s="38" t="s">
        <v>164</v>
      </c>
      <c r="E7" s="19" t="s">
        <v>111</v>
      </c>
    </row>
    <row r="8" spans="1:9" s="1" customFormat="1" x14ac:dyDescent="0.3">
      <c r="A8" s="24" t="s">
        <v>103</v>
      </c>
      <c r="B8" s="19" t="s">
        <v>112</v>
      </c>
      <c r="C8" s="19" t="s">
        <v>123</v>
      </c>
      <c r="D8" s="39"/>
      <c r="E8" s="19" t="s">
        <v>113</v>
      </c>
    </row>
    <row r="9" spans="1:9" s="1" customFormat="1" ht="28.8" x14ac:dyDescent="0.3">
      <c r="A9" s="24" t="s">
        <v>106</v>
      </c>
      <c r="B9" s="19" t="s">
        <v>107</v>
      </c>
      <c r="C9" s="19" t="s">
        <v>124</v>
      </c>
      <c r="D9" s="39"/>
      <c r="E9" s="19" t="s">
        <v>114</v>
      </c>
    </row>
    <row r="10" spans="1:9" s="1" customFormat="1" ht="28.8" x14ac:dyDescent="0.3">
      <c r="A10" s="24" t="s">
        <v>104</v>
      </c>
      <c r="B10" s="19" t="s">
        <v>115</v>
      </c>
      <c r="C10" s="19" t="s">
        <v>125</v>
      </c>
      <c r="D10" s="39"/>
      <c r="E10" s="19" t="s">
        <v>116</v>
      </c>
    </row>
    <row r="11" spans="1:9" s="1" customFormat="1" x14ac:dyDescent="0.3">
      <c r="A11" s="24" t="s">
        <v>105</v>
      </c>
      <c r="B11" s="19" t="s">
        <v>108</v>
      </c>
      <c r="C11" s="19" t="s">
        <v>126</v>
      </c>
      <c r="D11" s="39"/>
      <c r="E11" s="19" t="s">
        <v>117</v>
      </c>
    </row>
    <row r="12" spans="1:9" s="1" customFormat="1" x14ac:dyDescent="0.3">
      <c r="A12" s="24" t="s">
        <v>97</v>
      </c>
      <c r="B12" s="19" t="s">
        <v>98</v>
      </c>
      <c r="C12" s="19" t="s">
        <v>127</v>
      </c>
      <c r="D12" s="39"/>
      <c r="E12" s="19" t="s">
        <v>118</v>
      </c>
    </row>
    <row r="13" spans="1:9" s="1" customFormat="1" ht="28.8" x14ac:dyDescent="0.3">
      <c r="A13" s="24" t="s">
        <v>99</v>
      </c>
      <c r="B13" s="19" t="s">
        <v>101</v>
      </c>
      <c r="C13" s="19" t="s">
        <v>128</v>
      </c>
      <c r="D13" s="39"/>
      <c r="E13" s="19" t="s">
        <v>119</v>
      </c>
    </row>
    <row r="14" spans="1:9" s="1" customFormat="1" ht="57.6" x14ac:dyDescent="0.3">
      <c r="A14" s="24" t="s">
        <v>87</v>
      </c>
      <c r="B14" s="19" t="s">
        <v>100</v>
      </c>
      <c r="C14" s="19" t="s">
        <v>129</v>
      </c>
      <c r="D14" s="40"/>
      <c r="E14" s="19" t="s">
        <v>174</v>
      </c>
    </row>
    <row r="15" spans="1:9" s="1" customFormat="1" ht="57.6" x14ac:dyDescent="0.3">
      <c r="A15" s="24" t="s">
        <v>88</v>
      </c>
      <c r="B15" s="19" t="s">
        <v>168</v>
      </c>
      <c r="C15" s="19" t="s">
        <v>130</v>
      </c>
      <c r="D15" s="19" t="s">
        <v>189</v>
      </c>
      <c r="E15" s="19" t="s">
        <v>178</v>
      </c>
    </row>
    <row r="16" spans="1:9" s="1" customFormat="1" ht="72" x14ac:dyDescent="0.3">
      <c r="A16" s="24" t="s">
        <v>89</v>
      </c>
      <c r="B16" s="19" t="s">
        <v>93</v>
      </c>
      <c r="C16" s="19" t="s">
        <v>131</v>
      </c>
      <c r="D16" s="19" t="s">
        <v>177</v>
      </c>
      <c r="E16" s="19" t="s">
        <v>176</v>
      </c>
    </row>
    <row r="17" spans="1:5" s="1" customFormat="1" ht="57.6" x14ac:dyDescent="0.3">
      <c r="A17" s="24" t="s">
        <v>90</v>
      </c>
      <c r="B17" s="19" t="s">
        <v>166</v>
      </c>
      <c r="C17" s="19" t="s">
        <v>132</v>
      </c>
      <c r="D17" s="19" t="s">
        <v>165</v>
      </c>
      <c r="E17" s="19" t="s">
        <v>175</v>
      </c>
    </row>
    <row r="18" spans="1:5" s="1" customFormat="1" ht="28.8" x14ac:dyDescent="0.3">
      <c r="A18" s="24" t="s">
        <v>91</v>
      </c>
      <c r="B18" s="19" t="s">
        <v>167</v>
      </c>
      <c r="C18" s="19" t="s">
        <v>133</v>
      </c>
      <c r="D18" s="19" t="s">
        <v>120</v>
      </c>
      <c r="E18" s="19" t="s">
        <v>121</v>
      </c>
    </row>
    <row r="19" spans="1:5" s="1" customFormat="1" x14ac:dyDescent="0.3"/>
  </sheetData>
  <mergeCells count="5">
    <mergeCell ref="D7:D14"/>
    <mergeCell ref="B2:E2"/>
    <mergeCell ref="B3:E3"/>
    <mergeCell ref="B4:E4"/>
    <mergeCell ref="A2:A4"/>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macro nutrients</vt:lpstr>
      <vt:lpstr>minerals</vt:lpstr>
      <vt:lpstr>vitamins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Raghav Jain</cp:lastModifiedBy>
  <dcterms:created xsi:type="dcterms:W3CDTF">2023-06-06T07:42:11Z</dcterms:created>
  <dcterms:modified xsi:type="dcterms:W3CDTF">2026-09-08T09:44:24Z</dcterms:modified>
</cp:coreProperties>
</file>